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67511\Desktop\HP更新用データR3\小国\"/>
    </mc:Choice>
  </mc:AlternateContent>
  <bookViews>
    <workbookView xWindow="0" yWindow="0" windowWidth="20490" windowHeight="7530"/>
  </bookViews>
  <sheets>
    <sheet name="表紙" sheetId="6" r:id="rId1"/>
    <sheet name="国語５年" sheetId="21" r:id="rId2"/>
    <sheet name="国語６年" sheetId="25" r:id="rId3"/>
  </sheets>
  <definedNames>
    <definedName name="_xlnm.Print_Area" localSheetId="1">国語５年!$A$1:$Q$20</definedName>
    <definedName name="_xlnm.Print_Area" localSheetId="2">国語６年!$A$1:$Q$20</definedName>
  </definedNames>
  <calcPr calcId="162913"/>
</workbook>
</file>

<file path=xl/calcChain.xml><?xml version="1.0" encoding="utf-8"?>
<calcChain xmlns="http://schemas.openxmlformats.org/spreadsheetml/2006/main">
  <c r="AA26" i="25" l="1"/>
  <c r="AA25" i="25"/>
  <c r="AA24" i="25"/>
  <c r="AA23" i="25"/>
  <c r="F17" i="25"/>
  <c r="F16" i="25"/>
  <c r="F15" i="25"/>
  <c r="F14" i="25"/>
  <c r="F13" i="25"/>
  <c r="F12" i="25"/>
  <c r="F11" i="25"/>
  <c r="F10" i="25"/>
  <c r="F6" i="25"/>
  <c r="F5" i="25"/>
  <c r="F4" i="25"/>
  <c r="AA26" i="21"/>
  <c r="AA25" i="21"/>
  <c r="AA24" i="21"/>
  <c r="AA23" i="21"/>
  <c r="F17" i="21"/>
  <c r="F16" i="21"/>
  <c r="F15" i="21"/>
  <c r="F14" i="21"/>
  <c r="F13" i="21"/>
  <c r="F12" i="21"/>
  <c r="F11" i="21"/>
  <c r="F10" i="21"/>
  <c r="F6" i="21"/>
  <c r="F5" i="21"/>
  <c r="F4" i="21"/>
</calcChain>
</file>

<file path=xl/sharedStrings.xml><?xml version="1.0" encoding="utf-8"?>
<sst xmlns="http://schemas.openxmlformats.org/spreadsheetml/2006/main" count="81" uniqueCount="46">
  <si>
    <t>自校</t>
    <rPh sb="0" eb="2">
      <t>ジコウ</t>
    </rPh>
    <phoneticPr fontId="2"/>
  </si>
  <si>
    <t>実施人数</t>
    <rPh sb="0" eb="2">
      <t>ジッシ</t>
    </rPh>
    <rPh sb="2" eb="4">
      <t>ニンズウ</t>
    </rPh>
    <phoneticPr fontId="2"/>
  </si>
  <si>
    <t>平均正答数</t>
    <rPh sb="0" eb="2">
      <t>ヘイキン</t>
    </rPh>
    <rPh sb="2" eb="5">
      <t>セイトウスウ</t>
    </rPh>
    <phoneticPr fontId="2"/>
  </si>
  <si>
    <t>問題番号</t>
    <rPh sb="0" eb="2">
      <t>モンダイ</t>
    </rPh>
    <rPh sb="2" eb="4">
      <t>バンゴウ</t>
    </rPh>
    <phoneticPr fontId="2"/>
  </si>
  <si>
    <t>富山県教育委員会</t>
    <phoneticPr fontId="25"/>
  </si>
  <si>
    <t>集計校</t>
    <rPh sb="0" eb="2">
      <t>シュウケイ</t>
    </rPh>
    <rPh sb="2" eb="3">
      <t>コウ</t>
    </rPh>
    <phoneticPr fontId="2"/>
  </si>
  <si>
    <t>学校</t>
    <rPh sb="0" eb="2">
      <t>ガッコウ</t>
    </rPh>
    <phoneticPr fontId="2"/>
  </si>
  <si>
    <t>集計校</t>
    <phoneticPr fontId="2"/>
  </si>
  <si>
    <t>集計校との差</t>
    <rPh sb="0" eb="2">
      <t>シュウケイ</t>
    </rPh>
    <rPh sb="2" eb="3">
      <t>コウ</t>
    </rPh>
    <rPh sb="5" eb="6">
      <t>サ</t>
    </rPh>
    <phoneticPr fontId="2"/>
  </si>
  <si>
    <t>１　集計結果</t>
    <rPh sb="2" eb="4">
      <t>シュウケイ</t>
    </rPh>
    <rPh sb="4" eb="6">
      <t>ケッカ</t>
    </rPh>
    <phoneticPr fontId="25"/>
  </si>
  <si>
    <t>※黄色のセルの部分に、自校の正答率と無解答率を入力してください。</t>
    <phoneticPr fontId="2"/>
  </si>
  <si>
    <t>※黄色のセルの部分に、自校の平均正答数と平均正答率を入力してください。</t>
    <rPh sb="14" eb="16">
      <t>ヘイキン</t>
    </rPh>
    <rPh sb="16" eb="19">
      <t>セイトウスウ</t>
    </rPh>
    <rPh sb="20" eb="22">
      <t>ヘイキン</t>
    </rPh>
    <phoneticPr fontId="2"/>
  </si>
  <si>
    <t xml:space="preserve"> </t>
    <phoneticPr fontId="2"/>
  </si>
  <si>
    <t>※セキュリティの警告が出た場合、「コンテンツの有効化」をクリックしてください。</t>
    <rPh sb="8" eb="10">
      <t>ケイコク</t>
    </rPh>
    <rPh sb="11" eb="12">
      <t>デ</t>
    </rPh>
    <rPh sb="13" eb="15">
      <t>バアイ</t>
    </rPh>
    <rPh sb="23" eb="26">
      <t>ユウコウカ</t>
    </rPh>
    <phoneticPr fontId="25"/>
  </si>
  <si>
    <t>平均正答率(%)</t>
    <rPh sb="0" eb="2">
      <t>ヘイキン</t>
    </rPh>
    <rPh sb="2" eb="5">
      <t>セイトウリツ</t>
    </rPh>
    <phoneticPr fontId="2"/>
  </si>
  <si>
    <t>正答率(%)</t>
    <rPh sb="0" eb="3">
      <t>セイトウリツ</t>
    </rPh>
    <phoneticPr fontId="2"/>
  </si>
  <si>
    <t>誤答率(%)</t>
    <rPh sb="0" eb="3">
      <t>ゴトウリツ</t>
    </rPh>
    <phoneticPr fontId="2"/>
  </si>
  <si>
    <t>無解答率(%)</t>
    <rPh sb="0" eb="1">
      <t>ム</t>
    </rPh>
    <rPh sb="1" eb="4">
      <t>カイトウリツ</t>
    </rPh>
    <phoneticPr fontId="2"/>
  </si>
  <si>
    <t>平均正答率 (%)</t>
    <rPh sb="0" eb="2">
      <t>ヘイキン</t>
    </rPh>
    <rPh sb="2" eb="5">
      <t>セイトウリツ</t>
    </rPh>
    <phoneticPr fontId="25"/>
  </si>
  <si>
    <t>実施人数(人)</t>
    <rPh sb="0" eb="2">
      <t>ジッシ</t>
    </rPh>
    <rPh sb="2" eb="4">
      <t>ニンズウ</t>
    </rPh>
    <rPh sb="5" eb="6">
      <t>ニン</t>
    </rPh>
    <phoneticPr fontId="25"/>
  </si>
  <si>
    <t>平均正答数(問)</t>
    <rPh sb="0" eb="2">
      <t>ヘイキン</t>
    </rPh>
    <rPh sb="2" eb="5">
      <t>セイトウスウ</t>
    </rPh>
    <rPh sb="6" eb="7">
      <t>モン</t>
    </rPh>
    <phoneticPr fontId="25"/>
  </si>
  <si>
    <t>正答率　集計校との差（ポイント）</t>
    <rPh sb="0" eb="3">
      <t>セイトウリツ</t>
    </rPh>
    <rPh sb="4" eb="6">
      <t>シュウケイ</t>
    </rPh>
    <rPh sb="6" eb="7">
      <t>コウ</t>
    </rPh>
    <rPh sb="9" eb="10">
      <t>サ</t>
    </rPh>
    <phoneticPr fontId="2"/>
  </si>
  <si>
    <t>２　結果の分析</t>
    <rPh sb="2" eb="4">
      <t>ケッカ</t>
    </rPh>
    <rPh sb="5" eb="7">
      <t>ブンセキ</t>
    </rPh>
    <phoneticPr fontId="25"/>
  </si>
  <si>
    <t>※自校の数値を入力すると、集計値との比較グラフが表示されます。</t>
    <rPh sb="1" eb="3">
      <t>ジコウ</t>
    </rPh>
    <rPh sb="4" eb="6">
      <t>スウチ</t>
    </rPh>
    <rPh sb="7" eb="9">
      <t>ニュウリョク</t>
    </rPh>
    <rPh sb="13" eb="16">
      <t>シュウケイチ</t>
    </rPh>
    <rPh sb="18" eb="20">
      <t>ヒカク</t>
    </rPh>
    <rPh sb="24" eb="26">
      <t>ヒョウジ</t>
    </rPh>
    <phoneticPr fontId="25"/>
  </si>
  <si>
    <t>※対象の学年の枠（５年黄色、６年水色）をクリックしてください。</t>
    <rPh sb="1" eb="3">
      <t>タイショウ</t>
    </rPh>
    <rPh sb="4" eb="6">
      <t>ガクネン</t>
    </rPh>
    <rPh sb="7" eb="8">
      <t>ワク</t>
    </rPh>
    <rPh sb="10" eb="11">
      <t>ネン</t>
    </rPh>
    <rPh sb="11" eb="13">
      <t>キイロ</t>
    </rPh>
    <rPh sb="15" eb="16">
      <t>ネン</t>
    </rPh>
    <rPh sb="16" eb="18">
      <t>ミズイロ</t>
    </rPh>
    <phoneticPr fontId="25"/>
  </si>
  <si>
    <t>⑴</t>
    <phoneticPr fontId="2"/>
  </si>
  <si>
    <t>⑵</t>
    <phoneticPr fontId="2"/>
  </si>
  <si>
    <t>⑶</t>
    <phoneticPr fontId="2"/>
  </si>
  <si>
    <t>⑷</t>
    <phoneticPr fontId="2"/>
  </si>
  <si>
    <t>令和３年度</t>
    <rPh sb="0" eb="2">
      <t>レイワ</t>
    </rPh>
    <rPh sb="3" eb="5">
      <t>ネンド</t>
    </rPh>
    <phoneticPr fontId="2"/>
  </si>
  <si>
    <t>「力を試そう　富山県オリジナル問題」　小学校国語　グラフ作成ソフト</t>
    <rPh sb="1" eb="2">
      <t>チカラ</t>
    </rPh>
    <rPh sb="3" eb="4">
      <t>タメ</t>
    </rPh>
    <rPh sb="7" eb="10">
      <t>トヤマケン</t>
    </rPh>
    <rPh sb="15" eb="17">
      <t>モンダイ</t>
    </rPh>
    <rPh sb="19" eb="22">
      <t>ショウガッコウ</t>
    </rPh>
    <rPh sb="22" eb="24">
      <t>コクゴ</t>
    </rPh>
    <rPh sb="28" eb="30">
      <t>サクセイ</t>
    </rPh>
    <phoneticPr fontId="25"/>
  </si>
  <si>
    <t>令和４年２月</t>
    <rPh sb="0" eb="2">
      <t>レイワ</t>
    </rPh>
    <rPh sb="3" eb="4">
      <t>ネン</t>
    </rPh>
    <phoneticPr fontId="25"/>
  </si>
  <si>
    <t>国語５年</t>
    <rPh sb="0" eb="2">
      <t>コクゴ</t>
    </rPh>
    <rPh sb="3" eb="4">
      <t>ネン</t>
    </rPh>
    <phoneticPr fontId="25"/>
  </si>
  <si>
    <t>国語６年</t>
    <rPh sb="0" eb="2">
      <t>コクゴ</t>
    </rPh>
    <rPh sb="3" eb="4">
      <t>ネン</t>
    </rPh>
    <phoneticPr fontId="25"/>
  </si>
  <si>
    <t>５年
国語</t>
    <rPh sb="1" eb="2">
      <t>ネン</t>
    </rPh>
    <rPh sb="4" eb="6">
      <t>コクゴ</t>
    </rPh>
    <phoneticPr fontId="25"/>
  </si>
  <si>
    <t>６年
国語</t>
    <rPh sb="1" eb="2">
      <t>ネン</t>
    </rPh>
    <rPh sb="4" eb="6">
      <t>コクゴ</t>
    </rPh>
    <phoneticPr fontId="25"/>
  </si>
  <si>
    <t>国語（４問）集計結果　５年</t>
    <rPh sb="0" eb="2">
      <t>コクゴ</t>
    </rPh>
    <rPh sb="4" eb="5">
      <t>モン</t>
    </rPh>
    <rPh sb="5" eb="6">
      <t>セツモン</t>
    </rPh>
    <rPh sb="6" eb="8">
      <t>シュウケイ</t>
    </rPh>
    <rPh sb="8" eb="10">
      <t>ケッカ</t>
    </rPh>
    <rPh sb="12" eb="13">
      <t>ネン</t>
    </rPh>
    <phoneticPr fontId="2"/>
  </si>
  <si>
    <t>国語（４問）集計結果　６年</t>
    <rPh sb="0" eb="2">
      <t>コクゴ</t>
    </rPh>
    <rPh sb="4" eb="5">
      <t>モン</t>
    </rPh>
    <rPh sb="5" eb="6">
      <t>セツモン</t>
    </rPh>
    <rPh sb="6" eb="8">
      <t>シュウケイ</t>
    </rPh>
    <rPh sb="8" eb="10">
      <t>ケッカ</t>
    </rPh>
    <rPh sb="12" eb="13">
      <t>ネン</t>
    </rPh>
    <phoneticPr fontId="2"/>
  </si>
  <si>
    <t>国語　問題別正答率・誤答率・無解答率</t>
    <rPh sb="0" eb="2">
      <t>コクゴ</t>
    </rPh>
    <rPh sb="3" eb="5">
      <t>モンダイ</t>
    </rPh>
    <rPh sb="5" eb="6">
      <t>ベツ</t>
    </rPh>
    <rPh sb="6" eb="9">
      <t>セイトウリツ</t>
    </rPh>
    <rPh sb="10" eb="13">
      <t>ゴトウリツ</t>
    </rPh>
    <rPh sb="14" eb="15">
      <t>ム</t>
    </rPh>
    <rPh sb="15" eb="17">
      <t>カイトウ</t>
    </rPh>
    <rPh sb="17" eb="18">
      <t>リツ</t>
    </rPh>
    <phoneticPr fontId="2"/>
  </si>
  <si>
    <t>※集計結果は、令和３年度学力向上対策研究拠点校の集計値です。</t>
    <rPh sb="1" eb="3">
      <t>シュウケイ</t>
    </rPh>
    <rPh sb="3" eb="5">
      <t>ケッカ</t>
    </rPh>
    <rPh sb="7" eb="9">
      <t>レイワ</t>
    </rPh>
    <rPh sb="10" eb="12">
      <t>ヘイネンド</t>
    </rPh>
    <rPh sb="12" eb="14">
      <t>ガクリョク</t>
    </rPh>
    <rPh sb="14" eb="16">
      <t>コウジョウ</t>
    </rPh>
    <rPh sb="16" eb="18">
      <t>タイサク</t>
    </rPh>
    <rPh sb="18" eb="20">
      <t>ケンキュウ</t>
    </rPh>
    <rPh sb="20" eb="22">
      <t>キョテン</t>
    </rPh>
    <rPh sb="24" eb="26">
      <t>シュウケイ</t>
    </rPh>
    <rPh sb="26" eb="27">
      <t>アタイ</t>
    </rPh>
    <phoneticPr fontId="25"/>
  </si>
  <si>
    <t>1.3 / 4</t>
    <phoneticPr fontId="25"/>
  </si>
  <si>
    <t>1.7/ 4</t>
    <phoneticPr fontId="25"/>
  </si>
  <si>
    <t>※平均正答数は、（正答数の合計）÷（実施人数）で求めることができます。</t>
    <rPh sb="1" eb="3">
      <t>ヘイキン</t>
    </rPh>
    <rPh sb="3" eb="6">
      <t>セイトウスウ</t>
    </rPh>
    <rPh sb="9" eb="12">
      <t>セイトウスウ</t>
    </rPh>
    <rPh sb="13" eb="15">
      <t>ゴウケイ</t>
    </rPh>
    <rPh sb="18" eb="20">
      <t>ジッシ</t>
    </rPh>
    <rPh sb="20" eb="22">
      <t>ニンズウ</t>
    </rPh>
    <rPh sb="24" eb="25">
      <t>モト</t>
    </rPh>
    <phoneticPr fontId="2"/>
  </si>
  <si>
    <t>※平均正答率は、（正答数の合計）÷（実施人数×4）×100 で求めることができます。</t>
    <rPh sb="1" eb="3">
      <t>ヘイキン</t>
    </rPh>
    <rPh sb="3" eb="6">
      <t>セイトウリツ</t>
    </rPh>
    <rPh sb="9" eb="12">
      <t>セイトウスウ</t>
    </rPh>
    <rPh sb="13" eb="15">
      <t>ゴウケイ</t>
    </rPh>
    <rPh sb="18" eb="20">
      <t>ジッシ</t>
    </rPh>
    <rPh sb="20" eb="22">
      <t>ニンズウ</t>
    </rPh>
    <rPh sb="31" eb="32">
      <t>モト</t>
    </rPh>
    <phoneticPr fontId="2"/>
  </si>
  <si>
    <t>※平均正答数は、（正答数の合計）÷（実施人数）で求めることができます。</t>
    <phoneticPr fontId="2"/>
  </si>
  <si>
    <t>※平均正答率は、（正答数の合計）÷（実施人数×4）×100 で求めることができます。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</si>
</sst>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;[Red]\-0.0\ "/>
    <numFmt numFmtId="177" formatCode="0_);[Red]\(0\)"/>
    <numFmt numFmtId="178" formatCode="0.0_);[Red]\(0.0\)"/>
    <numFmt numFmtId="179" formatCode="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2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24" borderId="0" xfId="0" applyFill="1" applyAlignment="1">
      <alignment vertical="center"/>
    </xf>
    <xf numFmtId="0" fontId="0" fillId="24" borderId="0" xfId="0" applyFill="1" applyBorder="1">
      <alignment vertical="center"/>
    </xf>
    <xf numFmtId="176" fontId="0" fillId="0" borderId="0" xfId="0" applyNumberFormat="1">
      <alignment vertical="center"/>
    </xf>
    <xf numFmtId="0" fontId="0" fillId="24" borderId="0" xfId="0" applyFill="1">
      <alignment vertical="center"/>
    </xf>
    <xf numFmtId="0" fontId="0" fillId="0" borderId="14" xfId="0" applyBorder="1" applyAlignment="1">
      <alignment horizontal="center" vertical="center"/>
    </xf>
    <xf numFmtId="176" fontId="4" fillId="0" borderId="14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176" fontId="1" fillId="0" borderId="16" xfId="0" applyNumberFormat="1" applyFont="1" applyBorder="1" applyAlignment="1">
      <alignment vertical="center"/>
    </xf>
    <xf numFmtId="0" fontId="0" fillId="24" borderId="17" xfId="0" applyFill="1" applyBorder="1">
      <alignment vertical="center"/>
    </xf>
    <xf numFmtId="0" fontId="0" fillId="24" borderId="18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0" xfId="42" applyFont="1">
      <alignment vertical="center"/>
    </xf>
    <xf numFmtId="0" fontId="2" fillId="0" borderId="0" xfId="42" applyFont="1" applyBorder="1">
      <alignment vertical="center"/>
    </xf>
    <xf numFmtId="0" fontId="26" fillId="0" borderId="0" xfId="42" applyFont="1" applyBorder="1" applyAlignment="1">
      <alignment vertical="center"/>
    </xf>
    <xf numFmtId="0" fontId="12" fillId="0" borderId="0" xfId="42">
      <alignment vertical="center"/>
    </xf>
    <xf numFmtId="0" fontId="27" fillId="0" borderId="0" xfId="42" applyFont="1" applyBorder="1" applyAlignment="1">
      <alignment vertical="center"/>
    </xf>
    <xf numFmtId="0" fontId="28" fillId="0" borderId="0" xfId="42" applyFont="1" applyBorder="1">
      <alignment vertical="center"/>
    </xf>
    <xf numFmtId="0" fontId="28" fillId="0" borderId="0" xfId="42" applyFont="1">
      <alignment vertical="center"/>
    </xf>
    <xf numFmtId="0" fontId="29" fillId="0" borderId="0" xfId="42" applyFont="1" applyFill="1" applyBorder="1" applyAlignment="1">
      <alignment horizontal="center" vertical="center"/>
    </xf>
    <xf numFmtId="0" fontId="30" fillId="0" borderId="0" xfId="42" applyFont="1" applyBorder="1">
      <alignment vertical="center"/>
    </xf>
    <xf numFmtId="0" fontId="30" fillId="0" borderId="0" xfId="42" applyFont="1">
      <alignment vertical="center"/>
    </xf>
    <xf numFmtId="0" fontId="1" fillId="0" borderId="0" xfId="42" applyFont="1">
      <alignment vertical="center"/>
    </xf>
    <xf numFmtId="0" fontId="1" fillId="24" borderId="21" xfId="42" applyFont="1" applyFill="1" applyBorder="1">
      <alignment vertical="center"/>
    </xf>
    <xf numFmtId="0" fontId="1" fillId="24" borderId="22" xfId="42" applyFont="1" applyFill="1" applyBorder="1">
      <alignment vertical="center"/>
    </xf>
    <xf numFmtId="0" fontId="1" fillId="24" borderId="23" xfId="42" applyFont="1" applyFill="1" applyBorder="1">
      <alignment vertical="center"/>
    </xf>
    <xf numFmtId="0" fontId="1" fillId="24" borderId="24" xfId="42" applyFont="1" applyFill="1" applyBorder="1">
      <alignment vertical="center"/>
    </xf>
    <xf numFmtId="0" fontId="1" fillId="24" borderId="25" xfId="42" applyFont="1" applyFill="1" applyBorder="1">
      <alignment vertical="center"/>
    </xf>
    <xf numFmtId="0" fontId="1" fillId="24" borderId="26" xfId="42" applyFont="1" applyFill="1" applyBorder="1">
      <alignment vertical="center"/>
    </xf>
    <xf numFmtId="0" fontId="1" fillId="24" borderId="27" xfId="42" applyFont="1" applyFill="1" applyBorder="1">
      <alignment vertical="center"/>
    </xf>
    <xf numFmtId="0" fontId="1" fillId="24" borderId="28" xfId="42" applyFont="1" applyFill="1" applyBorder="1">
      <alignment vertical="center"/>
    </xf>
    <xf numFmtId="179" fontId="0" fillId="0" borderId="29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6" fillId="0" borderId="0" xfId="0" applyFont="1">
      <alignment vertical="center"/>
    </xf>
    <xf numFmtId="0" fontId="0" fillId="0" borderId="3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4" fillId="0" borderId="17" xfId="0" applyNumberFormat="1" applyFon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0" fontId="2" fillId="0" borderId="0" xfId="42" applyFont="1" applyBorder="1" applyAlignment="1">
      <alignment vertical="center"/>
    </xf>
    <xf numFmtId="0" fontId="0" fillId="0" borderId="0" xfId="0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6" xfId="42" applyFont="1" applyBorder="1">
      <alignment vertical="center"/>
    </xf>
    <xf numFmtId="0" fontId="33" fillId="0" borderId="18" xfId="0" applyFont="1" applyBorder="1" applyAlignment="1">
      <alignment vertical="center"/>
    </xf>
    <xf numFmtId="0" fontId="34" fillId="0" borderId="0" xfId="42" applyFont="1">
      <alignment vertical="center"/>
    </xf>
    <xf numFmtId="0" fontId="32" fillId="0" borderId="0" xfId="42" applyFont="1">
      <alignment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176" fontId="0" fillId="0" borderId="42" xfId="0" applyNumberFormat="1" applyBorder="1" applyAlignment="1">
      <alignment horizontal="right" vertical="center"/>
    </xf>
    <xf numFmtId="0" fontId="27" fillId="0" borderId="43" xfId="42" applyFont="1" applyBorder="1" applyAlignment="1">
      <alignment vertical="center"/>
    </xf>
    <xf numFmtId="0" fontId="27" fillId="0" borderId="44" xfId="0" applyFont="1" applyBorder="1" applyAlignment="1">
      <alignment vertical="center"/>
    </xf>
    <xf numFmtId="0" fontId="34" fillId="0" borderId="18" xfId="42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0" fontId="27" fillId="0" borderId="45" xfId="42" applyFont="1" applyBorder="1" applyAlignment="1">
      <alignment vertical="center"/>
    </xf>
    <xf numFmtId="0" fontId="27" fillId="0" borderId="46" xfId="0" applyFont="1" applyBorder="1" applyAlignment="1">
      <alignment vertical="center"/>
    </xf>
    <xf numFmtId="0" fontId="27" fillId="0" borderId="47" xfId="42" applyFont="1" applyBorder="1" applyAlignment="1">
      <alignment vertical="center"/>
    </xf>
    <xf numFmtId="0" fontId="27" fillId="0" borderId="48" xfId="0" applyFont="1" applyBorder="1" applyAlignment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179" fontId="0" fillId="26" borderId="56" xfId="0" applyNumberFormat="1" applyFill="1" applyBorder="1" applyAlignment="1" applyProtection="1">
      <alignment vertical="center"/>
      <protection locked="0"/>
    </xf>
    <xf numFmtId="176" fontId="0" fillId="26" borderId="51" xfId="0" applyNumberFormat="1" applyFill="1" applyBorder="1" applyAlignment="1" applyProtection="1">
      <alignment vertical="center"/>
      <protection locked="0"/>
    </xf>
    <xf numFmtId="176" fontId="0" fillId="26" borderId="57" xfId="0" applyNumberFormat="1" applyFill="1" applyBorder="1" applyAlignment="1" applyProtection="1">
      <alignment vertical="center"/>
      <protection locked="0"/>
    </xf>
    <xf numFmtId="176" fontId="4" fillId="26" borderId="16" xfId="0" applyNumberFormat="1" applyFont="1" applyFill="1" applyBorder="1" applyAlignment="1" applyProtection="1">
      <alignment vertical="center"/>
      <protection locked="0"/>
    </xf>
    <xf numFmtId="176" fontId="5" fillId="26" borderId="58" xfId="0" applyNumberFormat="1" applyFont="1" applyFill="1" applyBorder="1" applyAlignment="1" applyProtection="1">
      <alignment vertical="center"/>
      <protection locked="0"/>
    </xf>
    <xf numFmtId="0" fontId="36" fillId="0" borderId="0" xfId="42" applyFont="1" applyAlignment="1">
      <alignment vertical="center"/>
    </xf>
    <xf numFmtId="0" fontId="36" fillId="0" borderId="0" xfId="0" applyFont="1" applyAlignment="1">
      <alignment vertical="center"/>
    </xf>
    <xf numFmtId="0" fontId="1" fillId="0" borderId="0" xfId="42" applyFont="1" applyFill="1" applyBorder="1">
      <alignment vertical="center"/>
    </xf>
    <xf numFmtId="0" fontId="2" fillId="0" borderId="0" xfId="42" applyFont="1" applyFill="1" applyBorder="1">
      <alignment vertical="center"/>
    </xf>
    <xf numFmtId="0" fontId="27" fillId="0" borderId="0" xfId="42" applyFont="1" applyFill="1" applyBorder="1" applyAlignment="1">
      <alignment vertical="center"/>
    </xf>
    <xf numFmtId="0" fontId="30" fillId="0" borderId="0" xfId="42" applyFont="1" applyFill="1" applyBorder="1" applyAlignment="1">
      <alignment vertical="center"/>
    </xf>
    <xf numFmtId="0" fontId="2" fillId="28" borderId="59" xfId="42" applyFont="1" applyFill="1" applyBorder="1" applyAlignment="1">
      <alignment horizontal="left" vertical="center"/>
    </xf>
    <xf numFmtId="0" fontId="2" fillId="28" borderId="17" xfId="42" applyFont="1" applyFill="1" applyBorder="1" applyAlignment="1">
      <alignment horizontal="left" vertical="center"/>
    </xf>
    <xf numFmtId="0" fontId="2" fillId="28" borderId="20" xfId="42" applyFont="1" applyFill="1" applyBorder="1" applyAlignment="1">
      <alignment horizontal="left" vertical="center"/>
    </xf>
    <xf numFmtId="0" fontId="2" fillId="28" borderId="39" xfId="42" applyFont="1" applyFill="1" applyBorder="1" applyAlignment="1">
      <alignment horizontal="left" vertical="center"/>
    </xf>
    <xf numFmtId="0" fontId="2" fillId="28" borderId="0" xfId="42" applyFont="1" applyFill="1" applyBorder="1" applyAlignment="1">
      <alignment horizontal="left" vertical="center"/>
    </xf>
    <xf numFmtId="0" fontId="2" fillId="28" borderId="19" xfId="42" applyFont="1" applyFill="1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176" fontId="4" fillId="0" borderId="65" xfId="0" applyNumberFormat="1" applyFont="1" applyBorder="1" applyAlignment="1">
      <alignment vertical="center"/>
    </xf>
    <xf numFmtId="176" fontId="1" fillId="0" borderId="65" xfId="0" applyNumberFormat="1" applyFont="1" applyBorder="1" applyAlignment="1">
      <alignment vertical="center"/>
    </xf>
    <xf numFmtId="176" fontId="5" fillId="0" borderId="66" xfId="0" applyNumberFormat="1" applyFont="1" applyBorder="1" applyAlignment="1">
      <alignment vertical="center"/>
    </xf>
    <xf numFmtId="0" fontId="38" fillId="25" borderId="37" xfId="28" applyFont="1" applyFill="1" applyBorder="1" applyAlignment="1" applyProtection="1">
      <alignment horizontal="center" vertical="top" wrapText="1"/>
    </xf>
    <xf numFmtId="0" fontId="38" fillId="25" borderId="38" xfId="28" applyFont="1" applyFill="1" applyBorder="1" applyAlignment="1" applyProtection="1">
      <alignment horizontal="center" vertical="top" wrapText="1"/>
    </xf>
    <xf numFmtId="0" fontId="39" fillId="0" borderId="0" xfId="0" applyFont="1">
      <alignment vertical="center"/>
    </xf>
    <xf numFmtId="176" fontId="39" fillId="0" borderId="39" xfId="0" applyNumberFormat="1" applyFont="1" applyBorder="1" applyAlignment="1">
      <alignment vertical="center"/>
    </xf>
    <xf numFmtId="0" fontId="37" fillId="0" borderId="0" xfId="42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5" fillId="26" borderId="35" xfId="42" applyFont="1" applyFill="1" applyBorder="1" applyAlignment="1">
      <alignment horizontal="center" vertical="center"/>
    </xf>
    <xf numFmtId="0" fontId="35" fillId="26" borderId="11" xfId="42" applyFont="1" applyFill="1" applyBorder="1" applyAlignment="1">
      <alignment horizontal="center" vertical="center"/>
    </xf>
    <xf numFmtId="0" fontId="27" fillId="28" borderId="39" xfId="42" applyFont="1" applyFill="1" applyBorder="1" applyAlignment="1">
      <alignment horizontal="center" vertical="center"/>
    </xf>
    <xf numFmtId="0" fontId="27" fillId="28" borderId="0" xfId="42" applyFont="1" applyFill="1" applyBorder="1" applyAlignment="1">
      <alignment horizontal="center" vertical="center"/>
    </xf>
    <xf numFmtId="0" fontId="27" fillId="28" borderId="19" xfId="42" applyFont="1" applyFill="1" applyBorder="1" applyAlignment="1">
      <alignment horizontal="center" vertical="center"/>
    </xf>
    <xf numFmtId="0" fontId="30" fillId="28" borderId="39" xfId="42" applyFont="1" applyFill="1" applyBorder="1" applyAlignment="1">
      <alignment horizontal="center" vertical="center"/>
    </xf>
    <xf numFmtId="0" fontId="30" fillId="28" borderId="0" xfId="42" applyFont="1" applyFill="1" applyBorder="1" applyAlignment="1">
      <alignment horizontal="center" vertical="center"/>
    </xf>
    <xf numFmtId="0" fontId="30" fillId="28" borderId="19" xfId="42" applyFont="1" applyFill="1" applyBorder="1" applyAlignment="1">
      <alignment horizontal="center" vertical="center"/>
    </xf>
    <xf numFmtId="0" fontId="30" fillId="28" borderId="60" xfId="42" applyFont="1" applyFill="1" applyBorder="1" applyAlignment="1">
      <alignment horizontal="center" vertical="center"/>
    </xf>
    <xf numFmtId="0" fontId="30" fillId="28" borderId="18" xfId="42" applyFont="1" applyFill="1" applyBorder="1" applyAlignment="1">
      <alignment horizontal="center" vertical="center"/>
    </xf>
    <xf numFmtId="0" fontId="30" fillId="28" borderId="61" xfId="42" applyFont="1" applyFill="1" applyBorder="1" applyAlignment="1">
      <alignment horizontal="center" vertical="center"/>
    </xf>
    <xf numFmtId="177" fontId="26" fillId="0" borderId="45" xfId="42" applyNumberFormat="1" applyFont="1" applyBorder="1" applyAlignment="1">
      <alignment horizontal="center" vertical="center"/>
    </xf>
    <xf numFmtId="177" fontId="26" fillId="0" borderId="54" xfId="42" applyNumberFormat="1" applyFont="1" applyBorder="1" applyAlignment="1">
      <alignment horizontal="center" vertical="center"/>
    </xf>
    <xf numFmtId="178" fontId="26" fillId="0" borderId="47" xfId="42" applyNumberFormat="1" applyFont="1" applyBorder="1" applyAlignment="1">
      <alignment horizontal="center" vertical="center"/>
    </xf>
    <xf numFmtId="178" fontId="26" fillId="0" borderId="42" xfId="42" applyNumberFormat="1" applyFont="1" applyBorder="1" applyAlignment="1">
      <alignment horizontal="center" vertical="center"/>
    </xf>
    <xf numFmtId="178" fontId="26" fillId="0" borderId="43" xfId="42" applyNumberFormat="1" applyFont="1" applyBorder="1" applyAlignment="1">
      <alignment horizontal="center" vertical="center"/>
    </xf>
    <xf numFmtId="178" fontId="26" fillId="0" borderId="52" xfId="42" applyNumberFormat="1" applyFont="1" applyBorder="1" applyAlignment="1">
      <alignment horizontal="center" vertical="center"/>
    </xf>
    <xf numFmtId="0" fontId="35" fillId="27" borderId="49" xfId="42" applyFont="1" applyFill="1" applyBorder="1" applyAlignment="1">
      <alignment horizontal="center" vertical="center"/>
    </xf>
    <xf numFmtId="0" fontId="35" fillId="27" borderId="36" xfId="42" applyFont="1" applyFill="1" applyBorder="1" applyAlignment="1">
      <alignment horizontal="center" vertical="center"/>
    </xf>
    <xf numFmtId="177" fontId="26" fillId="0" borderId="55" xfId="42" applyNumberFormat="1" applyFont="1" applyBorder="1" applyAlignment="1">
      <alignment horizontal="center" vertical="center"/>
    </xf>
    <xf numFmtId="177" fontId="26" fillId="0" borderId="46" xfId="42" applyNumberFormat="1" applyFont="1" applyBorder="1" applyAlignment="1">
      <alignment horizontal="center" vertical="center"/>
    </xf>
    <xf numFmtId="178" fontId="26" fillId="0" borderId="50" xfId="42" applyNumberFormat="1" applyFont="1" applyBorder="1" applyAlignment="1">
      <alignment horizontal="center" vertical="center"/>
    </xf>
    <xf numFmtId="178" fontId="26" fillId="0" borderId="48" xfId="42" applyNumberFormat="1" applyFont="1" applyBorder="1" applyAlignment="1">
      <alignment horizontal="center" vertical="center"/>
    </xf>
    <xf numFmtId="178" fontId="26" fillId="0" borderId="53" xfId="42" applyNumberFormat="1" applyFont="1" applyBorder="1" applyAlignment="1">
      <alignment horizontal="center" vertical="center"/>
    </xf>
    <xf numFmtId="178" fontId="26" fillId="0" borderId="44" xfId="42" applyNumberFormat="1" applyFon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小学校lite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8F8F8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7867439150138"/>
          <c:y val="0.20668227282400511"/>
          <c:w val="0.79465258819724893"/>
          <c:h val="0.702313319626155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国語５年!$E$9</c:f>
              <c:strCache>
                <c:ptCount val="1"/>
                <c:pt idx="0">
                  <c:v>正答率(%)</c:v>
                </c:pt>
              </c:strCache>
            </c:strRef>
          </c:tx>
          <c:spPr>
            <a:pattFill prst="pct25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国語５年!$D$10:$D$17</c:f>
              <c:strCache>
                <c:ptCount val="8"/>
                <c:pt idx="0">
                  <c:v>集計校</c:v>
                </c:pt>
                <c:pt idx="1">
                  <c:v>自校</c:v>
                </c:pt>
                <c:pt idx="2">
                  <c:v>集計校</c:v>
                </c:pt>
                <c:pt idx="3">
                  <c:v>自校</c:v>
                </c:pt>
                <c:pt idx="4">
                  <c:v>集計校</c:v>
                </c:pt>
                <c:pt idx="5">
                  <c:v>自校</c:v>
                </c:pt>
                <c:pt idx="6">
                  <c:v>集計校</c:v>
                </c:pt>
                <c:pt idx="7">
                  <c:v>自校</c:v>
                </c:pt>
              </c:strCache>
            </c:strRef>
          </c:cat>
          <c:val>
            <c:numRef>
              <c:f>国語５年!$E$10:$E$17</c:f>
              <c:numCache>
                <c:formatCode>0.0_ ;[Red]\-0.0\ </c:formatCode>
                <c:ptCount val="8"/>
                <c:pt idx="0">
                  <c:v>43.9</c:v>
                </c:pt>
                <c:pt idx="2">
                  <c:v>37.799999999999997</c:v>
                </c:pt>
                <c:pt idx="4">
                  <c:v>13</c:v>
                </c:pt>
                <c:pt idx="6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3-489B-8801-DD4135FC917C}"/>
            </c:ext>
          </c:extLst>
        </c:ser>
        <c:ser>
          <c:idx val="1"/>
          <c:order val="1"/>
          <c:tx>
            <c:strRef>
              <c:f>国語５年!$F$9</c:f>
              <c:strCache>
                <c:ptCount val="1"/>
                <c:pt idx="0">
                  <c:v>誤答率(%)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国語５年!$D$10:$D$17</c:f>
              <c:strCache>
                <c:ptCount val="8"/>
                <c:pt idx="0">
                  <c:v>集計校</c:v>
                </c:pt>
                <c:pt idx="1">
                  <c:v>自校</c:v>
                </c:pt>
                <c:pt idx="2">
                  <c:v>集計校</c:v>
                </c:pt>
                <c:pt idx="3">
                  <c:v>自校</c:v>
                </c:pt>
                <c:pt idx="4">
                  <c:v>集計校</c:v>
                </c:pt>
                <c:pt idx="5">
                  <c:v>自校</c:v>
                </c:pt>
                <c:pt idx="6">
                  <c:v>集計校</c:v>
                </c:pt>
                <c:pt idx="7">
                  <c:v>自校</c:v>
                </c:pt>
              </c:strCache>
            </c:strRef>
          </c:cat>
          <c:val>
            <c:numRef>
              <c:f>国語５年!$F$10:$F$17</c:f>
              <c:numCache>
                <c:formatCode>0.0_ ;[Red]\-0.0\ </c:formatCode>
                <c:ptCount val="8"/>
                <c:pt idx="0">
                  <c:v>55.2</c:v>
                </c:pt>
                <c:pt idx="1">
                  <c:v>100</c:v>
                </c:pt>
                <c:pt idx="2">
                  <c:v>57.400000000000006</c:v>
                </c:pt>
                <c:pt idx="3">
                  <c:v>100</c:v>
                </c:pt>
                <c:pt idx="4">
                  <c:v>80.2</c:v>
                </c:pt>
                <c:pt idx="5">
                  <c:v>100</c:v>
                </c:pt>
                <c:pt idx="6">
                  <c:v>60.100000000000009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3-489B-8801-DD4135FC917C}"/>
            </c:ext>
          </c:extLst>
        </c:ser>
        <c:ser>
          <c:idx val="2"/>
          <c:order val="2"/>
          <c:tx>
            <c:strRef>
              <c:f>国語５年!$G$9</c:f>
              <c:strCache>
                <c:ptCount val="1"/>
                <c:pt idx="0">
                  <c:v>無解答率(%)</c:v>
                </c:pt>
              </c:strCache>
            </c:strRef>
          </c:tx>
          <c:spPr>
            <a:pattFill prst="ltUpDiag">
              <a:fgClr>
                <a:srgbClr val="FF0000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463-489B-8801-DD4135FC917C}"/>
              </c:ext>
            </c:extLst>
          </c:dPt>
          <c:cat>
            <c:strRef>
              <c:f>国語５年!$D$10:$D$17</c:f>
              <c:strCache>
                <c:ptCount val="8"/>
                <c:pt idx="0">
                  <c:v>集計校</c:v>
                </c:pt>
                <c:pt idx="1">
                  <c:v>自校</c:v>
                </c:pt>
                <c:pt idx="2">
                  <c:v>集計校</c:v>
                </c:pt>
                <c:pt idx="3">
                  <c:v>自校</c:v>
                </c:pt>
                <c:pt idx="4">
                  <c:v>集計校</c:v>
                </c:pt>
                <c:pt idx="5">
                  <c:v>自校</c:v>
                </c:pt>
                <c:pt idx="6">
                  <c:v>集計校</c:v>
                </c:pt>
                <c:pt idx="7">
                  <c:v>自校</c:v>
                </c:pt>
              </c:strCache>
            </c:strRef>
          </c:cat>
          <c:val>
            <c:numRef>
              <c:f>国語５年!$G$10:$G$17</c:f>
              <c:numCache>
                <c:formatCode>0.0_ ;[Red]\-0.0\ </c:formatCode>
                <c:ptCount val="8"/>
                <c:pt idx="0">
                  <c:v>0.9</c:v>
                </c:pt>
                <c:pt idx="2">
                  <c:v>4.8</c:v>
                </c:pt>
                <c:pt idx="4">
                  <c:v>6.8</c:v>
                </c:pt>
                <c:pt idx="6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63-489B-8801-DD4135FC9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97067119"/>
        <c:axId val="1"/>
      </c:barChart>
      <c:catAx>
        <c:axId val="297067119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7067119"/>
        <c:crosses val="autoZero"/>
        <c:crossBetween val="between"/>
        <c:majorUnit val="0.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508118433619868E-2"/>
          <c:y val="6.3498368792053103E-2"/>
          <c:w val="0.93638968481375362"/>
          <c:h val="7.592286501377409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51655629139073"/>
          <c:y val="0.11985689108746132"/>
          <c:w val="0.75827814569536423"/>
          <c:h val="0.8467303546710839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3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国語５年!$AA$23:$AA$26</c:f>
              <c:numCache>
                <c:formatCode>0.0_ ;[Red]\-0.0\ </c:formatCode>
                <c:ptCount val="4"/>
                <c:pt idx="0">
                  <c:v>-43.9</c:v>
                </c:pt>
                <c:pt idx="1">
                  <c:v>-37.799999999999997</c:v>
                </c:pt>
                <c:pt idx="2">
                  <c:v>-13</c:v>
                </c:pt>
                <c:pt idx="3">
                  <c:v>-33.6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4-473B-BA1A-AC2A2D32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435647"/>
        <c:axId val="1"/>
      </c:barChart>
      <c:catAx>
        <c:axId val="2113435647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8100">
            <a:solidFill>
              <a:srgbClr val="000000"/>
            </a:solidFill>
            <a:prstDash val="solid"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"/>
          <c:min val="-2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435647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7867439150138"/>
          <c:y val="0.20266308174892769"/>
          <c:w val="0.79465258819724893"/>
          <c:h val="0.70331476858075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国語６年!$E$9</c:f>
              <c:strCache>
                <c:ptCount val="1"/>
                <c:pt idx="0">
                  <c:v>正答率(%)</c:v>
                </c:pt>
              </c:strCache>
            </c:strRef>
          </c:tx>
          <c:spPr>
            <a:pattFill prst="pct25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国語６年!$D$10:$D$17</c:f>
              <c:strCache>
                <c:ptCount val="8"/>
                <c:pt idx="0">
                  <c:v>集計校</c:v>
                </c:pt>
                <c:pt idx="1">
                  <c:v>自校</c:v>
                </c:pt>
                <c:pt idx="2">
                  <c:v>集計校</c:v>
                </c:pt>
                <c:pt idx="3">
                  <c:v>自校</c:v>
                </c:pt>
                <c:pt idx="4">
                  <c:v>集計校</c:v>
                </c:pt>
                <c:pt idx="5">
                  <c:v>自校</c:v>
                </c:pt>
                <c:pt idx="6">
                  <c:v>集計校</c:v>
                </c:pt>
                <c:pt idx="7">
                  <c:v>自校</c:v>
                </c:pt>
              </c:strCache>
            </c:strRef>
          </c:cat>
          <c:val>
            <c:numRef>
              <c:f>国語６年!$E$10:$E$17</c:f>
              <c:numCache>
                <c:formatCode>0.0_ ;[Red]\-0.0\ </c:formatCode>
                <c:ptCount val="8"/>
                <c:pt idx="0">
                  <c:v>53.3</c:v>
                </c:pt>
                <c:pt idx="2">
                  <c:v>51.7</c:v>
                </c:pt>
                <c:pt idx="4">
                  <c:v>24.7</c:v>
                </c:pt>
                <c:pt idx="6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8-41BC-B694-0BF10639D9F3}"/>
            </c:ext>
          </c:extLst>
        </c:ser>
        <c:ser>
          <c:idx val="1"/>
          <c:order val="1"/>
          <c:tx>
            <c:strRef>
              <c:f>国語６年!$F$9</c:f>
              <c:strCache>
                <c:ptCount val="1"/>
                <c:pt idx="0">
                  <c:v>誤答率(%)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国語６年!$D$10:$D$17</c:f>
              <c:strCache>
                <c:ptCount val="8"/>
                <c:pt idx="0">
                  <c:v>集計校</c:v>
                </c:pt>
                <c:pt idx="1">
                  <c:v>自校</c:v>
                </c:pt>
                <c:pt idx="2">
                  <c:v>集計校</c:v>
                </c:pt>
                <c:pt idx="3">
                  <c:v>自校</c:v>
                </c:pt>
                <c:pt idx="4">
                  <c:v>集計校</c:v>
                </c:pt>
                <c:pt idx="5">
                  <c:v>自校</c:v>
                </c:pt>
                <c:pt idx="6">
                  <c:v>集計校</c:v>
                </c:pt>
                <c:pt idx="7">
                  <c:v>自校</c:v>
                </c:pt>
              </c:strCache>
            </c:strRef>
          </c:cat>
          <c:val>
            <c:numRef>
              <c:f>国語６年!$F$10:$F$17</c:f>
              <c:numCache>
                <c:formatCode>0.0_ ;[Red]\-0.0\ </c:formatCode>
                <c:ptCount val="8"/>
                <c:pt idx="0">
                  <c:v>46.400000000000006</c:v>
                </c:pt>
                <c:pt idx="1">
                  <c:v>100</c:v>
                </c:pt>
                <c:pt idx="2">
                  <c:v>46.599999999999994</c:v>
                </c:pt>
                <c:pt idx="3">
                  <c:v>100</c:v>
                </c:pt>
                <c:pt idx="4">
                  <c:v>72.399999999999991</c:v>
                </c:pt>
                <c:pt idx="5">
                  <c:v>100</c:v>
                </c:pt>
                <c:pt idx="6">
                  <c:v>55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8-41BC-B694-0BF10639D9F3}"/>
            </c:ext>
          </c:extLst>
        </c:ser>
        <c:ser>
          <c:idx val="2"/>
          <c:order val="2"/>
          <c:tx>
            <c:strRef>
              <c:f>国語６年!$G$9</c:f>
              <c:strCache>
                <c:ptCount val="1"/>
                <c:pt idx="0">
                  <c:v>無解答率(%)</c:v>
                </c:pt>
              </c:strCache>
            </c:strRef>
          </c:tx>
          <c:spPr>
            <a:pattFill prst="ltUpDiag">
              <a:fgClr>
                <a:srgbClr val="FF0000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9D8-41BC-B694-0BF10639D9F3}"/>
              </c:ext>
            </c:extLst>
          </c:dPt>
          <c:cat>
            <c:strRef>
              <c:f>国語６年!$D$10:$D$17</c:f>
              <c:strCache>
                <c:ptCount val="8"/>
                <c:pt idx="0">
                  <c:v>集計校</c:v>
                </c:pt>
                <c:pt idx="1">
                  <c:v>自校</c:v>
                </c:pt>
                <c:pt idx="2">
                  <c:v>集計校</c:v>
                </c:pt>
                <c:pt idx="3">
                  <c:v>自校</c:v>
                </c:pt>
                <c:pt idx="4">
                  <c:v>集計校</c:v>
                </c:pt>
                <c:pt idx="5">
                  <c:v>自校</c:v>
                </c:pt>
                <c:pt idx="6">
                  <c:v>集計校</c:v>
                </c:pt>
                <c:pt idx="7">
                  <c:v>自校</c:v>
                </c:pt>
              </c:strCache>
            </c:strRef>
          </c:cat>
          <c:val>
            <c:numRef>
              <c:f>国語６年!$G$10:$G$17</c:f>
              <c:numCache>
                <c:formatCode>0.0_ ;[Red]\-0.0\ </c:formatCode>
                <c:ptCount val="8"/>
                <c:pt idx="0">
                  <c:v>0.3</c:v>
                </c:pt>
                <c:pt idx="2">
                  <c:v>1.7</c:v>
                </c:pt>
                <c:pt idx="4">
                  <c:v>2.9</c:v>
                </c:pt>
                <c:pt idx="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8-41BC-B694-0BF10639D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13443135"/>
        <c:axId val="1"/>
      </c:barChart>
      <c:catAx>
        <c:axId val="2113443135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443135"/>
        <c:crosses val="autoZero"/>
        <c:crossBetween val="between"/>
        <c:majorUnit val="0.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6867239732569244E-2"/>
          <c:y val="6.5478778567313226E-2"/>
          <c:w val="0.92110792741165237"/>
          <c:h val="6.2538377824723143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51655629139073"/>
          <c:y val="0.11985689108746132"/>
          <c:w val="0.75827814569536423"/>
          <c:h val="0.8467303546710839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3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国語６年!$AA$23:$AA$26</c:f>
              <c:numCache>
                <c:formatCode>0.0_ ;[Red]\-0.0\ </c:formatCode>
                <c:ptCount val="4"/>
                <c:pt idx="0">
                  <c:v>-53.3</c:v>
                </c:pt>
                <c:pt idx="1">
                  <c:v>-51.7</c:v>
                </c:pt>
                <c:pt idx="2">
                  <c:v>-24.7</c:v>
                </c:pt>
                <c:pt idx="3">
                  <c:v>-43.3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6-42AC-8AE2-5DC0D54C9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436063"/>
        <c:axId val="1"/>
      </c:barChart>
      <c:catAx>
        <c:axId val="2113436063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8100">
            <a:solidFill>
              <a:srgbClr val="000000"/>
            </a:solidFill>
            <a:prstDash val="solid"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"/>
          <c:min val="-25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436063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609600</xdr:colOff>
      <xdr:row>4</xdr:row>
      <xdr:rowOff>95250</xdr:rowOff>
    </xdr:from>
    <xdr:to>
      <xdr:col>11</xdr:col>
      <xdr:colOff>504825</xdr:colOff>
      <xdr:row>18</xdr:row>
      <xdr:rowOff>38101</xdr:rowOff>
    </xdr:to>
    <xdr:graphicFrame macro="">
      <xdr:nvGraphicFramePr>
        <xdr:cNvPr id="40244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219075</xdr:colOff>
      <xdr:row>7</xdr:row>
      <xdr:rowOff>19050</xdr:rowOff>
    </xdr:from>
    <xdr:to>
      <xdr:col>17</xdr:col>
      <xdr:colOff>19050</xdr:colOff>
      <xdr:row>17</xdr:row>
      <xdr:rowOff>133350</xdr:rowOff>
    </xdr:to>
    <xdr:graphicFrame macro="">
      <xdr:nvGraphicFramePr>
        <xdr:cNvPr id="40244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609600</xdr:colOff>
      <xdr:row>4</xdr:row>
      <xdr:rowOff>152401</xdr:rowOff>
    </xdr:from>
    <xdr:to>
      <xdr:col>11</xdr:col>
      <xdr:colOff>504825</xdr:colOff>
      <xdr:row>18</xdr:row>
      <xdr:rowOff>38101</xdr:rowOff>
    </xdr:to>
    <xdr:graphicFrame macro="">
      <xdr:nvGraphicFramePr>
        <xdr:cNvPr id="4437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219075</xdr:colOff>
      <xdr:row>7</xdr:row>
      <xdr:rowOff>19050</xdr:rowOff>
    </xdr:from>
    <xdr:to>
      <xdr:col>17</xdr:col>
      <xdr:colOff>19050</xdr:colOff>
      <xdr:row>17</xdr:row>
      <xdr:rowOff>133350</xdr:rowOff>
    </xdr:to>
    <xdr:graphicFrame macro="">
      <xdr:nvGraphicFramePr>
        <xdr:cNvPr id="4437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2"/>
  <sheetViews>
    <sheetView tabSelected="1" topLeftCell="A10" zoomScale="80" zoomScaleNormal="80" workbookViewId="0">
      <selection activeCell="I14" sqref="I14"/>
    </sheetView>
  </sheetViews>
  <sheetFormatPr defaultRowHeight="13.5" x14ac:dyDescent="0.15"/>
  <cols>
    <col min="1" max="1" width="3.75" style="31" customWidth="1"/>
    <col min="2" max="13" width="10.625" style="31" customWidth="1"/>
    <col min="14" max="14" width="9" style="31"/>
    <col min="15" max="15" width="11.375" style="31" customWidth="1"/>
    <col min="16" max="17" width="9" style="31"/>
    <col min="18" max="18" width="11.875" style="31" customWidth="1"/>
    <col min="19" max="16384" width="9" style="31"/>
  </cols>
  <sheetData>
    <row r="1" spans="1:11" s="21" customFormat="1" ht="17.100000000000001" customHeight="1" thickBot="1" x14ac:dyDescent="0.2"/>
    <row r="2" spans="1:11" s="21" customFormat="1" ht="17.100000000000001" customHeight="1" x14ac:dyDescent="0.15">
      <c r="A2" s="22"/>
      <c r="B2" s="86"/>
      <c r="C2" s="87"/>
      <c r="D2" s="87"/>
      <c r="E2" s="87"/>
      <c r="F2" s="87"/>
      <c r="G2" s="87"/>
      <c r="H2" s="87"/>
      <c r="I2" s="88"/>
      <c r="J2" s="83"/>
      <c r="K2" s="83"/>
    </row>
    <row r="3" spans="1:11" s="24" customFormat="1" ht="17.100000000000001" customHeight="1" x14ac:dyDescent="0.15">
      <c r="A3" s="23"/>
      <c r="B3" s="104" t="s">
        <v>29</v>
      </c>
      <c r="C3" s="105"/>
      <c r="D3" s="105"/>
      <c r="E3" s="105"/>
      <c r="F3" s="105"/>
      <c r="G3" s="105"/>
      <c r="H3" s="105"/>
      <c r="I3" s="106"/>
      <c r="J3" s="84"/>
      <c r="K3" s="84"/>
    </row>
    <row r="4" spans="1:11" s="24" customFormat="1" ht="17.100000000000001" customHeight="1" x14ac:dyDescent="0.15">
      <c r="A4" s="23"/>
      <c r="B4" s="104" t="s">
        <v>30</v>
      </c>
      <c r="C4" s="105"/>
      <c r="D4" s="105"/>
      <c r="E4" s="105"/>
      <c r="F4" s="105"/>
      <c r="G4" s="105"/>
      <c r="H4" s="105"/>
      <c r="I4" s="106"/>
      <c r="J4" s="84"/>
      <c r="K4" s="84"/>
    </row>
    <row r="5" spans="1:11" s="21" customFormat="1" ht="17.100000000000001" customHeight="1" x14ac:dyDescent="0.15">
      <c r="A5" s="22"/>
      <c r="B5" s="89"/>
      <c r="C5" s="90"/>
      <c r="D5" s="90"/>
      <c r="E5" s="90"/>
      <c r="F5" s="90"/>
      <c r="G5" s="90"/>
      <c r="H5" s="90"/>
      <c r="I5" s="91"/>
      <c r="J5" s="83"/>
      <c r="K5" s="83"/>
    </row>
    <row r="6" spans="1:11" s="24" customFormat="1" ht="17.100000000000001" customHeight="1" x14ac:dyDescent="0.15">
      <c r="A6" s="25"/>
      <c r="B6" s="107" t="s">
        <v>31</v>
      </c>
      <c r="C6" s="108"/>
      <c r="D6" s="108"/>
      <c r="E6" s="108"/>
      <c r="F6" s="108"/>
      <c r="G6" s="108"/>
      <c r="H6" s="108"/>
      <c r="I6" s="109"/>
      <c r="J6" s="85"/>
      <c r="K6" s="85"/>
    </row>
    <row r="7" spans="1:11" s="24" customFormat="1" ht="17.100000000000001" customHeight="1" thickBot="1" x14ac:dyDescent="0.2">
      <c r="A7" s="25"/>
      <c r="B7" s="110" t="s">
        <v>4</v>
      </c>
      <c r="C7" s="111"/>
      <c r="D7" s="111"/>
      <c r="E7" s="111"/>
      <c r="F7" s="111"/>
      <c r="G7" s="111"/>
      <c r="H7" s="111"/>
      <c r="I7" s="112"/>
      <c r="J7" s="85"/>
      <c r="K7" s="85"/>
    </row>
    <row r="8" spans="1:11" s="21" customFormat="1" ht="17.100000000000001" customHeight="1" x14ac:dyDescent="0.15">
      <c r="A8" s="22"/>
      <c r="B8" s="100" t="s">
        <v>13</v>
      </c>
      <c r="C8" s="101"/>
      <c r="D8" s="101"/>
      <c r="E8" s="101"/>
      <c r="F8" s="101"/>
      <c r="G8" s="101"/>
      <c r="H8" s="101"/>
      <c r="I8" s="101"/>
      <c r="J8" s="101"/>
      <c r="K8" s="101"/>
    </row>
    <row r="9" spans="1:11" s="21" customFormat="1" ht="17.100000000000001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1" s="21" customFormat="1" ht="24.75" customHeight="1" thickBot="1" x14ac:dyDescent="0.2">
      <c r="A10" s="22"/>
      <c r="B10" s="67" t="s">
        <v>9</v>
      </c>
      <c r="C10" s="68"/>
      <c r="D10" s="55"/>
      <c r="E10" s="55"/>
      <c r="F10" s="22"/>
      <c r="G10" s="22"/>
    </row>
    <row r="11" spans="1:11" s="27" customFormat="1" ht="24.95" customHeight="1" thickBot="1" x14ac:dyDescent="0.2">
      <c r="A11" s="26"/>
      <c r="B11" s="53"/>
      <c r="C11" s="54"/>
      <c r="D11" s="102" t="s">
        <v>32</v>
      </c>
      <c r="E11" s="103"/>
      <c r="F11" s="119" t="s">
        <v>33</v>
      </c>
      <c r="G11" s="120"/>
    </row>
    <row r="12" spans="1:11" s="21" customFormat="1" ht="24.95" customHeight="1" x14ac:dyDescent="0.15">
      <c r="A12" s="22"/>
      <c r="B12" s="69" t="s">
        <v>19</v>
      </c>
      <c r="C12" s="70"/>
      <c r="D12" s="113">
        <v>985</v>
      </c>
      <c r="E12" s="114"/>
      <c r="F12" s="121">
        <v>1038</v>
      </c>
      <c r="G12" s="122"/>
    </row>
    <row r="13" spans="1:11" s="21" customFormat="1" ht="24.95" customHeight="1" x14ac:dyDescent="0.15">
      <c r="A13" s="22"/>
      <c r="B13" s="71" t="s">
        <v>20</v>
      </c>
      <c r="C13" s="72"/>
      <c r="D13" s="115" t="s">
        <v>40</v>
      </c>
      <c r="E13" s="116"/>
      <c r="F13" s="123" t="s">
        <v>41</v>
      </c>
      <c r="G13" s="124"/>
    </row>
    <row r="14" spans="1:11" s="30" customFormat="1" ht="24.95" customHeight="1" thickBot="1" x14ac:dyDescent="0.2">
      <c r="A14" s="29"/>
      <c r="B14" s="65" t="s">
        <v>18</v>
      </c>
      <c r="C14" s="66"/>
      <c r="D14" s="117">
        <v>32.1</v>
      </c>
      <c r="E14" s="118"/>
      <c r="F14" s="125">
        <v>43.2</v>
      </c>
      <c r="G14" s="126"/>
    </row>
    <row r="15" spans="1:11" s="21" customFormat="1" ht="17.100000000000001" customHeight="1" x14ac:dyDescent="0.15">
      <c r="A15" s="22"/>
      <c r="B15" s="57" t="s">
        <v>39</v>
      </c>
      <c r="C15" s="28"/>
      <c r="D15" s="28"/>
      <c r="E15" s="22"/>
      <c r="F15" s="22"/>
      <c r="G15" s="22"/>
    </row>
    <row r="16" spans="1:11" s="21" customFormat="1" ht="17.100000000000001" customHeight="1" x14ac:dyDescent="0.15">
      <c r="A16" s="22"/>
      <c r="B16" s="22"/>
      <c r="D16" s="51"/>
      <c r="E16" s="52"/>
      <c r="F16" s="28"/>
      <c r="G16" s="28"/>
      <c r="H16" s="22"/>
      <c r="I16" s="22"/>
      <c r="J16" s="22"/>
    </row>
    <row r="17" spans="1:12" ht="25.5" customHeight="1" thickBot="1" x14ac:dyDescent="0.2">
      <c r="B17" s="56" t="s">
        <v>22</v>
      </c>
    </row>
    <row r="18" spans="1:12" ht="15" customHeight="1" thickTop="1" thickBot="1" x14ac:dyDescent="0.2">
      <c r="B18" s="32"/>
      <c r="C18" s="33"/>
      <c r="D18" s="34"/>
      <c r="E18" s="82"/>
      <c r="F18" s="32"/>
      <c r="G18" s="33"/>
      <c r="H18" s="34"/>
    </row>
    <row r="19" spans="1:12" ht="57.75" customHeight="1" thickTop="1" thickBot="1" x14ac:dyDescent="0.2">
      <c r="B19" s="35"/>
      <c r="C19" s="96" t="s">
        <v>34</v>
      </c>
      <c r="D19" s="36"/>
      <c r="E19" s="82"/>
      <c r="F19" s="35"/>
      <c r="G19" s="97" t="s">
        <v>35</v>
      </c>
      <c r="H19" s="36"/>
    </row>
    <row r="20" spans="1:12" ht="15" thickTop="1" thickBot="1" x14ac:dyDescent="0.2">
      <c r="B20" s="37"/>
      <c r="C20" s="38"/>
      <c r="D20" s="39"/>
      <c r="E20" s="82"/>
      <c r="F20" s="37"/>
      <c r="G20" s="38"/>
      <c r="H20" s="39"/>
    </row>
    <row r="21" spans="1:12" ht="15" thickTop="1" x14ac:dyDescent="0.15">
      <c r="B21" s="57" t="s">
        <v>23</v>
      </c>
    </row>
    <row r="22" spans="1:12" ht="14.25" x14ac:dyDescent="0.15">
      <c r="A22"/>
      <c r="B22" s="57" t="s">
        <v>24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</row>
  </sheetData>
  <sheetProtection algorithmName="SHA-512" hashValue="BzNFsxn1MRdtzPoTcahr/7G+zIk+R+Ypii72xkCdHvNR63WkENw7F2yv12BHi9F+OyAjeS/EVxnwjSNKo+DOVg==" saltValue="wG0VyhQBDRF74WqpzLdsFA==" spinCount="100000" sheet="1" objects="1" scenarios="1"/>
  <mergeCells count="13">
    <mergeCell ref="D12:E12"/>
    <mergeCell ref="D13:E13"/>
    <mergeCell ref="D14:E14"/>
    <mergeCell ref="F11:G11"/>
    <mergeCell ref="F12:G12"/>
    <mergeCell ref="F13:G13"/>
    <mergeCell ref="F14:G14"/>
    <mergeCell ref="B8:K8"/>
    <mergeCell ref="D11:E11"/>
    <mergeCell ref="B3:I3"/>
    <mergeCell ref="B4:I4"/>
    <mergeCell ref="B6:I6"/>
    <mergeCell ref="B7:I7"/>
  </mergeCells>
  <phoneticPr fontId="25"/>
  <hyperlinks>
    <hyperlink ref="G19" location="国語６年!A1" display="国語６年!A1"/>
    <hyperlink ref="C19" location="国語５年!A1" display="国語５年!A1"/>
  </hyperlinks>
  <pageMargins left="0.59055118110236227" right="0.59055118110236227" top="0.78740157480314965" bottom="0.78740157480314965" header="0.59055118110236227" footer="0.59055118110236227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AA26"/>
  <sheetViews>
    <sheetView view="pageBreakPreview" topLeftCell="A7" zoomScaleNormal="75" zoomScaleSheetLayoutView="100" workbookViewId="0">
      <selection activeCell="N18" sqref="N18"/>
    </sheetView>
  </sheetViews>
  <sheetFormatPr defaultRowHeight="13.5" x14ac:dyDescent="0.15"/>
  <cols>
    <col min="1" max="1" width="1.625" customWidth="1"/>
    <col min="2" max="2" width="6.375" customWidth="1"/>
    <col min="3" max="3" width="11" bestFit="1" customWidth="1"/>
    <col min="15" max="15" width="6.875" customWidth="1"/>
    <col min="16" max="16" width="2" customWidth="1"/>
    <col min="17" max="17" width="4.5" customWidth="1"/>
  </cols>
  <sheetData>
    <row r="1" spans="1:27" ht="18" thickBot="1" x14ac:dyDescent="0.2">
      <c r="C1" s="5" t="s">
        <v>36</v>
      </c>
    </row>
    <row r="2" spans="1:27" ht="14.25" thickBot="1" x14ac:dyDescent="0.2">
      <c r="C2" s="4"/>
      <c r="D2" s="2" t="s">
        <v>5</v>
      </c>
      <c r="E2" s="3" t="s">
        <v>0</v>
      </c>
      <c r="F2" s="44" t="s">
        <v>8</v>
      </c>
      <c r="I2" s="20"/>
    </row>
    <row r="3" spans="1:27" x14ac:dyDescent="0.15">
      <c r="C3" s="1" t="s">
        <v>1</v>
      </c>
      <c r="D3" s="40">
        <v>985</v>
      </c>
      <c r="E3" s="75"/>
      <c r="F3" s="41"/>
      <c r="G3" s="99" t="s">
        <v>11</v>
      </c>
      <c r="H3" s="98"/>
      <c r="I3" s="98"/>
      <c r="J3" s="98"/>
      <c r="K3" s="98"/>
      <c r="L3" s="98"/>
      <c r="M3" s="98"/>
      <c r="N3" s="98"/>
    </row>
    <row r="4" spans="1:27" x14ac:dyDescent="0.15">
      <c r="C4" s="58" t="s">
        <v>2</v>
      </c>
      <c r="D4" s="64">
        <v>1.3</v>
      </c>
      <c r="E4" s="76"/>
      <c r="F4" s="42" t="str">
        <f>IF(OR(D4="",E4=0),"",E4-D4)</f>
        <v/>
      </c>
      <c r="G4" s="98" t="s">
        <v>42</v>
      </c>
      <c r="H4" s="98"/>
      <c r="I4" s="98"/>
      <c r="J4" s="98"/>
      <c r="K4" s="98"/>
      <c r="L4" s="98"/>
      <c r="M4" s="98"/>
      <c r="N4" s="98"/>
    </row>
    <row r="5" spans="1:27" ht="14.25" thickBot="1" x14ac:dyDescent="0.2">
      <c r="C5" s="59" t="s">
        <v>14</v>
      </c>
      <c r="D5" s="48">
        <v>32.1</v>
      </c>
      <c r="E5" s="77"/>
      <c r="F5" s="49" t="str">
        <f>IF(OR(D5="",E5=0),"",E5-D5)</f>
        <v/>
      </c>
      <c r="G5" s="98" t="s">
        <v>43</v>
      </c>
      <c r="H5" s="98"/>
      <c r="I5" s="98"/>
      <c r="J5" s="98"/>
      <c r="K5" s="98"/>
      <c r="L5" s="98"/>
      <c r="M5" s="98"/>
      <c r="N5" s="98"/>
    </row>
    <row r="6" spans="1:27" x14ac:dyDescent="0.15">
      <c r="C6" s="46"/>
      <c r="D6" s="50"/>
      <c r="E6" s="50" t="s">
        <v>12</v>
      </c>
      <c r="F6" s="50" t="str">
        <f>IF(OR(D6="",E6=0),"",D6-E6)</f>
        <v/>
      </c>
      <c r="G6" s="43"/>
    </row>
    <row r="7" spans="1:27" x14ac:dyDescent="0.15">
      <c r="H7" s="133"/>
      <c r="I7" s="133"/>
      <c r="J7" s="133"/>
      <c r="K7" s="133"/>
      <c r="L7" s="133"/>
      <c r="M7" s="133" t="s">
        <v>21</v>
      </c>
      <c r="N7" s="133"/>
      <c r="O7" s="133"/>
      <c r="P7" s="133"/>
    </row>
    <row r="8" spans="1:27" ht="18" thickBot="1" x14ac:dyDescent="0.2">
      <c r="C8" s="6" t="s">
        <v>38</v>
      </c>
    </row>
    <row r="9" spans="1:27" ht="14.25" thickBot="1" x14ac:dyDescent="0.2">
      <c r="B9" s="134" t="s">
        <v>3</v>
      </c>
      <c r="C9" s="135"/>
      <c r="D9" s="3" t="s">
        <v>6</v>
      </c>
      <c r="E9" s="60" t="s">
        <v>15</v>
      </c>
      <c r="F9" s="61" t="s">
        <v>16</v>
      </c>
      <c r="G9" s="62" t="s">
        <v>17</v>
      </c>
      <c r="H9" s="7"/>
      <c r="I9" s="7"/>
      <c r="J9" s="7"/>
      <c r="K9" s="7"/>
      <c r="L9" s="7"/>
      <c r="M9" s="10"/>
      <c r="N9" s="10"/>
      <c r="O9" s="10"/>
      <c r="P9" s="10"/>
    </row>
    <row r="10" spans="1:27" ht="27" customHeight="1" x14ac:dyDescent="0.15">
      <c r="A10" s="73"/>
      <c r="B10" s="127" t="s">
        <v>25</v>
      </c>
      <c r="C10" s="128"/>
      <c r="D10" s="11" t="s">
        <v>5</v>
      </c>
      <c r="E10" s="12">
        <v>43.9</v>
      </c>
      <c r="F10" s="13">
        <f t="shared" ref="F10:F17" si="0">100-E10-G10</f>
        <v>55.2</v>
      </c>
      <c r="G10" s="14">
        <v>0.9</v>
      </c>
      <c r="H10" s="8"/>
      <c r="I10" s="8"/>
      <c r="J10" s="8"/>
      <c r="K10" s="8"/>
      <c r="L10" s="8"/>
      <c r="M10" s="8"/>
      <c r="N10" s="10"/>
      <c r="O10" s="10"/>
      <c r="P10" s="10"/>
    </row>
    <row r="11" spans="1:27" ht="27" customHeight="1" thickBot="1" x14ac:dyDescent="0.2">
      <c r="A11" s="73"/>
      <c r="B11" s="129"/>
      <c r="C11" s="130"/>
      <c r="D11" s="15" t="s">
        <v>0</v>
      </c>
      <c r="E11" s="78"/>
      <c r="F11" s="16">
        <f t="shared" si="0"/>
        <v>100</v>
      </c>
      <c r="G11" s="79"/>
      <c r="H11" s="8"/>
      <c r="I11" s="8"/>
      <c r="J11" s="8"/>
      <c r="K11" s="8"/>
      <c r="L11" s="8"/>
      <c r="M11" s="8"/>
      <c r="N11" s="10"/>
      <c r="O11" s="10"/>
      <c r="P11" s="10"/>
    </row>
    <row r="12" spans="1:27" ht="27" customHeight="1" x14ac:dyDescent="0.15">
      <c r="A12" s="73"/>
      <c r="B12" s="127" t="s">
        <v>26</v>
      </c>
      <c r="C12" s="128"/>
      <c r="D12" s="11" t="s">
        <v>7</v>
      </c>
      <c r="E12" s="12">
        <v>37.799999999999997</v>
      </c>
      <c r="F12" s="13">
        <f t="shared" si="0"/>
        <v>57.400000000000006</v>
      </c>
      <c r="G12" s="14">
        <v>4.8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27" ht="27" customHeight="1" thickBot="1" x14ac:dyDescent="0.2">
      <c r="A13" s="73"/>
      <c r="B13" s="129"/>
      <c r="C13" s="130"/>
      <c r="D13" s="15" t="s">
        <v>0</v>
      </c>
      <c r="E13" s="78"/>
      <c r="F13" s="16">
        <f t="shared" si="0"/>
        <v>100</v>
      </c>
      <c r="G13" s="79"/>
      <c r="H13" s="18"/>
      <c r="I13" s="18"/>
      <c r="J13" s="18"/>
      <c r="K13" s="18"/>
      <c r="L13" s="18"/>
      <c r="M13" s="18"/>
      <c r="N13" s="18"/>
      <c r="O13" s="18"/>
      <c r="P13" s="18"/>
    </row>
    <row r="14" spans="1:27" ht="27" customHeight="1" x14ac:dyDescent="0.15">
      <c r="A14" s="73"/>
      <c r="B14" s="127" t="s">
        <v>27</v>
      </c>
      <c r="C14" s="128"/>
      <c r="D14" s="11" t="s">
        <v>7</v>
      </c>
      <c r="E14" s="12">
        <v>13</v>
      </c>
      <c r="F14" s="13">
        <f t="shared" si="0"/>
        <v>80.2</v>
      </c>
      <c r="G14" s="14">
        <v>6.8</v>
      </c>
      <c r="H14" s="17"/>
      <c r="I14" s="17"/>
      <c r="J14" s="17"/>
      <c r="K14" s="17"/>
      <c r="L14" s="17"/>
      <c r="M14" s="17"/>
      <c r="N14" s="17"/>
      <c r="O14" s="17"/>
      <c r="P14" s="17"/>
      <c r="AA14" s="9"/>
    </row>
    <row r="15" spans="1:27" ht="27" customHeight="1" thickBot="1" x14ac:dyDescent="0.2">
      <c r="A15" s="73"/>
      <c r="B15" s="129"/>
      <c r="C15" s="130"/>
      <c r="D15" s="15" t="s">
        <v>0</v>
      </c>
      <c r="E15" s="78"/>
      <c r="F15" s="16">
        <f t="shared" si="0"/>
        <v>100</v>
      </c>
      <c r="G15" s="79"/>
      <c r="H15" s="18"/>
      <c r="I15" s="18"/>
      <c r="J15" s="18"/>
      <c r="K15" s="18"/>
      <c r="L15" s="18"/>
      <c r="M15" s="18"/>
      <c r="N15" s="18"/>
      <c r="O15" s="18"/>
      <c r="P15" s="18"/>
      <c r="AA15" s="9"/>
    </row>
    <row r="16" spans="1:27" ht="27" customHeight="1" x14ac:dyDescent="0.15">
      <c r="A16" s="73"/>
      <c r="B16" s="131" t="s">
        <v>28</v>
      </c>
      <c r="C16" s="132"/>
      <c r="D16" s="92" t="s">
        <v>7</v>
      </c>
      <c r="E16" s="93">
        <v>33.6</v>
      </c>
      <c r="F16" s="94">
        <f t="shared" si="0"/>
        <v>60.100000000000009</v>
      </c>
      <c r="G16" s="95">
        <v>6.3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27" ht="27" customHeight="1" thickBot="1" x14ac:dyDescent="0.2">
      <c r="A17" s="73"/>
      <c r="B17" s="129"/>
      <c r="C17" s="130"/>
      <c r="D17" s="15" t="s">
        <v>0</v>
      </c>
      <c r="E17" s="78"/>
      <c r="F17" s="16">
        <f t="shared" si="0"/>
        <v>100</v>
      </c>
      <c r="G17" s="79"/>
      <c r="H17" s="8"/>
      <c r="I17" s="8"/>
      <c r="J17" s="8"/>
      <c r="K17" s="8"/>
      <c r="L17" s="8"/>
      <c r="M17" s="8"/>
      <c r="N17" s="8"/>
      <c r="O17" s="8"/>
      <c r="P17" s="8"/>
    </row>
    <row r="18" spans="1:27" ht="27" customHeight="1" x14ac:dyDescent="0.15">
      <c r="B18" s="74"/>
      <c r="C18" s="46"/>
      <c r="E18" s="47" t="s">
        <v>10</v>
      </c>
      <c r="F18" s="19"/>
      <c r="G18" s="19"/>
      <c r="H18" s="19"/>
      <c r="I18" s="19"/>
      <c r="J18" s="19"/>
      <c r="K18" s="19"/>
      <c r="L18" s="19"/>
      <c r="M18" s="19"/>
      <c r="N18" s="19"/>
      <c r="O18" s="63"/>
      <c r="P18" s="63"/>
    </row>
    <row r="19" spans="1:27" ht="27" customHeight="1" x14ac:dyDescent="0.15">
      <c r="C19" s="45"/>
      <c r="O19" s="63"/>
      <c r="P19" s="63"/>
    </row>
    <row r="23" spans="1:27" x14ac:dyDescent="0.15">
      <c r="AA23" s="9">
        <f>IF(E$10="",0,E$11-E$10)</f>
        <v>-43.9</v>
      </c>
    </row>
    <row r="24" spans="1:27" x14ac:dyDescent="0.15">
      <c r="AA24" s="9">
        <f>IF(E$12="",0,E$13-E$12)</f>
        <v>-37.799999999999997</v>
      </c>
    </row>
    <row r="25" spans="1:27" x14ac:dyDescent="0.15">
      <c r="AA25" s="9">
        <f>IF(E$14="",0,E$15-E$14)</f>
        <v>-13</v>
      </c>
    </row>
    <row r="26" spans="1:27" x14ac:dyDescent="0.15">
      <c r="AA26" s="9">
        <f>IF(E$16="",0,E$17-E$16)</f>
        <v>-33.6</v>
      </c>
    </row>
  </sheetData>
  <sheetProtection sheet="1" objects="1" scenarios="1"/>
  <mergeCells count="7">
    <mergeCell ref="B14:C15"/>
    <mergeCell ref="B16:C17"/>
    <mergeCell ref="H7:L7"/>
    <mergeCell ref="M7:P7"/>
    <mergeCell ref="B9:C9"/>
    <mergeCell ref="B10:C11"/>
    <mergeCell ref="B12:C13"/>
  </mergeCells>
  <phoneticPr fontId="2"/>
  <pageMargins left="0.78740157480314954" right="0.78740157480314954" top="0.78740157480314954" bottom="0.78740157480314954" header="0.59055118110236227" footer="0.59055118110236227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AA26"/>
  <sheetViews>
    <sheetView view="pageBreakPreview" zoomScaleNormal="75" zoomScaleSheetLayoutView="100" workbookViewId="0">
      <selection activeCell="H2" sqref="H2"/>
    </sheetView>
  </sheetViews>
  <sheetFormatPr defaultRowHeight="13.5" x14ac:dyDescent="0.15"/>
  <cols>
    <col min="1" max="1" width="1.625" customWidth="1"/>
    <col min="2" max="2" width="6.375" customWidth="1"/>
    <col min="3" max="3" width="11" bestFit="1" customWidth="1"/>
    <col min="15" max="15" width="6.875" customWidth="1"/>
    <col min="16" max="16" width="2" customWidth="1"/>
    <col min="17" max="17" width="4.5" customWidth="1"/>
  </cols>
  <sheetData>
    <row r="1" spans="1:27" ht="18" thickBot="1" x14ac:dyDescent="0.2">
      <c r="C1" s="5" t="s">
        <v>37</v>
      </c>
    </row>
    <row r="2" spans="1:27" ht="14.25" thickBot="1" x14ac:dyDescent="0.2">
      <c r="C2" s="4"/>
      <c r="D2" s="2" t="s">
        <v>5</v>
      </c>
      <c r="E2" s="3" t="s">
        <v>0</v>
      </c>
      <c r="F2" s="44" t="s">
        <v>8</v>
      </c>
      <c r="I2" s="20"/>
    </row>
    <row r="3" spans="1:27" x14ac:dyDescent="0.15">
      <c r="C3" s="1" t="s">
        <v>1</v>
      </c>
      <c r="D3" s="40">
        <v>1038</v>
      </c>
      <c r="E3" s="75"/>
      <c r="F3" s="41"/>
      <c r="G3" s="99" t="s">
        <v>11</v>
      </c>
      <c r="H3" s="98"/>
      <c r="I3" s="98"/>
      <c r="J3" s="98"/>
      <c r="K3" s="98"/>
      <c r="L3" s="98"/>
      <c r="M3" s="98"/>
      <c r="N3" s="98"/>
    </row>
    <row r="4" spans="1:27" x14ac:dyDescent="0.15">
      <c r="C4" s="58" t="s">
        <v>2</v>
      </c>
      <c r="D4" s="64">
        <v>1.7</v>
      </c>
      <c r="E4" s="76"/>
      <c r="F4" s="42" t="str">
        <f>IF(OR(D4="",E4=0),"",E4-D4)</f>
        <v/>
      </c>
      <c r="G4" s="98" t="s">
        <v>44</v>
      </c>
      <c r="H4" s="98"/>
      <c r="I4" s="98"/>
      <c r="J4" s="98"/>
      <c r="K4" s="98"/>
      <c r="L4" s="98"/>
      <c r="M4" s="98"/>
      <c r="N4" s="98"/>
    </row>
    <row r="5" spans="1:27" ht="14.25" thickBot="1" x14ac:dyDescent="0.2">
      <c r="C5" s="59" t="s">
        <v>14</v>
      </c>
      <c r="D5" s="48">
        <v>43.2</v>
      </c>
      <c r="E5" s="77"/>
      <c r="F5" s="49" t="str">
        <f>IF(OR(D5="",E5=0),"",E5-D5)</f>
        <v/>
      </c>
      <c r="G5" s="98" t="s">
        <v>45</v>
      </c>
      <c r="H5" s="98"/>
      <c r="I5" s="98"/>
      <c r="J5" s="98"/>
      <c r="K5" s="98"/>
      <c r="L5" s="98"/>
      <c r="M5" s="98"/>
      <c r="N5" s="98"/>
    </row>
    <row r="6" spans="1:27" x14ac:dyDescent="0.15">
      <c r="C6" s="46"/>
      <c r="D6" s="50"/>
      <c r="E6" s="50" t="s">
        <v>12</v>
      </c>
      <c r="F6" s="50" t="str">
        <f>IF(OR(D6="",E6=0),"",D6-E6)</f>
        <v/>
      </c>
      <c r="G6" s="43"/>
    </row>
    <row r="7" spans="1:27" x14ac:dyDescent="0.15">
      <c r="H7" s="133"/>
      <c r="I7" s="133"/>
      <c r="J7" s="133"/>
      <c r="K7" s="133"/>
      <c r="L7" s="133"/>
      <c r="M7" s="133" t="s">
        <v>21</v>
      </c>
      <c r="N7" s="133"/>
      <c r="O7" s="133"/>
      <c r="P7" s="133"/>
    </row>
    <row r="8" spans="1:27" ht="18" thickBot="1" x14ac:dyDescent="0.2">
      <c r="C8" s="6" t="s">
        <v>38</v>
      </c>
    </row>
    <row r="9" spans="1:27" ht="14.25" thickBot="1" x14ac:dyDescent="0.2">
      <c r="B9" s="134" t="s">
        <v>3</v>
      </c>
      <c r="C9" s="135"/>
      <c r="D9" s="3" t="s">
        <v>6</v>
      </c>
      <c r="E9" s="60" t="s">
        <v>15</v>
      </c>
      <c r="F9" s="61" t="s">
        <v>16</v>
      </c>
      <c r="G9" s="62" t="s">
        <v>17</v>
      </c>
      <c r="H9" s="7"/>
      <c r="I9" s="7"/>
      <c r="J9" s="7"/>
      <c r="K9" s="7"/>
      <c r="L9" s="7"/>
      <c r="M9" s="10"/>
      <c r="N9" s="10"/>
      <c r="O9" s="10"/>
      <c r="P9" s="10"/>
    </row>
    <row r="10" spans="1:27" ht="27" customHeight="1" x14ac:dyDescent="0.15">
      <c r="A10" s="73"/>
      <c r="B10" s="127" t="s">
        <v>25</v>
      </c>
      <c r="C10" s="128"/>
      <c r="D10" s="11" t="s">
        <v>5</v>
      </c>
      <c r="E10" s="12">
        <v>53.3</v>
      </c>
      <c r="F10" s="13">
        <f t="shared" ref="F10:F17" si="0">100-E10-G10</f>
        <v>46.400000000000006</v>
      </c>
      <c r="G10" s="14">
        <v>0.3</v>
      </c>
      <c r="H10" s="8"/>
      <c r="I10" s="8"/>
      <c r="J10" s="8"/>
      <c r="K10" s="8"/>
      <c r="L10" s="8"/>
      <c r="M10" s="8"/>
      <c r="N10" s="10"/>
      <c r="O10" s="10"/>
      <c r="P10" s="10"/>
    </row>
    <row r="11" spans="1:27" ht="27" customHeight="1" thickBot="1" x14ac:dyDescent="0.2">
      <c r="A11" s="73"/>
      <c r="B11" s="129"/>
      <c r="C11" s="130"/>
      <c r="D11" s="15" t="s">
        <v>0</v>
      </c>
      <c r="E11" s="78"/>
      <c r="F11" s="16">
        <f t="shared" si="0"/>
        <v>100</v>
      </c>
      <c r="G11" s="79"/>
      <c r="H11" s="8"/>
      <c r="I11" s="8"/>
      <c r="J11" s="8"/>
      <c r="K11" s="8"/>
      <c r="L11" s="8"/>
      <c r="M11" s="8"/>
      <c r="N11" s="10"/>
      <c r="O11" s="10"/>
      <c r="P11" s="10"/>
    </row>
    <row r="12" spans="1:27" ht="27" customHeight="1" x14ac:dyDescent="0.15">
      <c r="A12" s="73"/>
      <c r="B12" s="127" t="s">
        <v>26</v>
      </c>
      <c r="C12" s="128"/>
      <c r="D12" s="11" t="s">
        <v>7</v>
      </c>
      <c r="E12" s="12">
        <v>51.7</v>
      </c>
      <c r="F12" s="13">
        <f t="shared" si="0"/>
        <v>46.599999999999994</v>
      </c>
      <c r="G12" s="14">
        <v>1.7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27" ht="27" customHeight="1" thickBot="1" x14ac:dyDescent="0.2">
      <c r="A13" s="73"/>
      <c r="B13" s="129"/>
      <c r="C13" s="130"/>
      <c r="D13" s="15" t="s">
        <v>0</v>
      </c>
      <c r="E13" s="78"/>
      <c r="F13" s="16">
        <f t="shared" si="0"/>
        <v>100</v>
      </c>
      <c r="G13" s="79"/>
      <c r="H13" s="18"/>
      <c r="I13" s="18"/>
      <c r="J13" s="18"/>
      <c r="K13" s="18"/>
      <c r="L13" s="18"/>
      <c r="M13" s="18"/>
      <c r="N13" s="18"/>
      <c r="O13" s="18"/>
      <c r="P13" s="18"/>
    </row>
    <row r="14" spans="1:27" ht="27" customHeight="1" x14ac:dyDescent="0.15">
      <c r="A14" s="73"/>
      <c r="B14" s="127" t="s">
        <v>27</v>
      </c>
      <c r="C14" s="128"/>
      <c r="D14" s="11" t="s">
        <v>7</v>
      </c>
      <c r="E14" s="12">
        <v>24.7</v>
      </c>
      <c r="F14" s="13">
        <f t="shared" si="0"/>
        <v>72.399999999999991</v>
      </c>
      <c r="G14" s="14">
        <v>2.9</v>
      </c>
      <c r="H14" s="17"/>
      <c r="I14" s="17"/>
      <c r="J14" s="17"/>
      <c r="K14" s="17"/>
      <c r="L14" s="17"/>
      <c r="M14" s="17"/>
      <c r="N14" s="17"/>
      <c r="O14" s="17"/>
      <c r="P14" s="17"/>
      <c r="AA14" s="9"/>
    </row>
    <row r="15" spans="1:27" ht="27" customHeight="1" thickBot="1" x14ac:dyDescent="0.2">
      <c r="A15" s="73"/>
      <c r="B15" s="129"/>
      <c r="C15" s="130"/>
      <c r="D15" s="15" t="s">
        <v>0</v>
      </c>
      <c r="E15" s="78"/>
      <c r="F15" s="16">
        <f t="shared" si="0"/>
        <v>100</v>
      </c>
      <c r="G15" s="79"/>
      <c r="H15" s="18"/>
      <c r="I15" s="18"/>
      <c r="J15" s="18"/>
      <c r="K15" s="18"/>
      <c r="L15" s="18"/>
      <c r="M15" s="18"/>
      <c r="N15" s="18"/>
      <c r="O15" s="18"/>
      <c r="P15" s="18"/>
      <c r="AA15" s="9"/>
    </row>
    <row r="16" spans="1:27" ht="27" customHeight="1" x14ac:dyDescent="0.15">
      <c r="A16" s="73"/>
      <c r="B16" s="131" t="s">
        <v>28</v>
      </c>
      <c r="C16" s="132"/>
      <c r="D16" s="11" t="s">
        <v>7</v>
      </c>
      <c r="E16" s="12">
        <v>43.3</v>
      </c>
      <c r="F16" s="13">
        <f t="shared" si="0"/>
        <v>55</v>
      </c>
      <c r="G16" s="14">
        <v>1.7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27" ht="27" customHeight="1" thickBot="1" x14ac:dyDescent="0.2">
      <c r="A17" s="73"/>
      <c r="B17" s="129"/>
      <c r="C17" s="130"/>
      <c r="D17" s="15" t="s">
        <v>0</v>
      </c>
      <c r="E17" s="78"/>
      <c r="F17" s="16">
        <f t="shared" si="0"/>
        <v>100</v>
      </c>
      <c r="G17" s="79"/>
      <c r="H17" s="8"/>
      <c r="I17" s="8"/>
      <c r="J17" s="8"/>
      <c r="K17" s="8"/>
      <c r="L17" s="8"/>
      <c r="M17" s="8"/>
      <c r="N17" s="8"/>
      <c r="O17" s="8"/>
      <c r="P17" s="8"/>
    </row>
    <row r="18" spans="1:27" ht="27" customHeight="1" x14ac:dyDescent="0.15">
      <c r="B18" s="74"/>
      <c r="C18" s="46"/>
      <c r="E18" s="47" t="s">
        <v>10</v>
      </c>
      <c r="F18" s="19"/>
      <c r="G18" s="19"/>
      <c r="H18" s="19"/>
      <c r="I18" s="19"/>
      <c r="J18" s="19"/>
      <c r="K18" s="19"/>
      <c r="L18" s="19"/>
      <c r="M18" s="19"/>
      <c r="N18" s="19"/>
      <c r="O18" s="63"/>
      <c r="P18" s="63"/>
    </row>
    <row r="19" spans="1:27" ht="27" customHeight="1" x14ac:dyDescent="0.15">
      <c r="C19" s="45"/>
      <c r="O19" s="63"/>
      <c r="P19" s="63"/>
    </row>
    <row r="23" spans="1:27" x14ac:dyDescent="0.15">
      <c r="AA23" s="9">
        <f>IF(E$10="",0,E$11-E$10)</f>
        <v>-53.3</v>
      </c>
    </row>
    <row r="24" spans="1:27" x14ac:dyDescent="0.15">
      <c r="AA24" s="9">
        <f>IF(E$12="",0,E$13-E$12)</f>
        <v>-51.7</v>
      </c>
    </row>
    <row r="25" spans="1:27" x14ac:dyDescent="0.15">
      <c r="AA25" s="9">
        <f>IF(E$14="",0,E$15-E$14)</f>
        <v>-24.7</v>
      </c>
    </row>
    <row r="26" spans="1:27" x14ac:dyDescent="0.15">
      <c r="AA26" s="9">
        <f>IF(E$16="",0,E$17-E$16)</f>
        <v>-43.3</v>
      </c>
    </row>
  </sheetData>
  <sheetProtection sheet="1" objects="1" scenarios="1"/>
  <mergeCells count="7">
    <mergeCell ref="B14:C15"/>
    <mergeCell ref="B16:C17"/>
    <mergeCell ref="H7:L7"/>
    <mergeCell ref="M7:P7"/>
    <mergeCell ref="B9:C9"/>
    <mergeCell ref="B10:C11"/>
    <mergeCell ref="B12:C13"/>
  </mergeCells>
  <phoneticPr fontId="2"/>
  <pageMargins left="0.78740157480314954" right="0.78740157480314954" top="0.78740157480314954" bottom="0.78740157480314954" header="0.59055118110236227" footer="0.5905511811023622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国語５年</vt:lpstr>
      <vt:lpstr>国語６年</vt:lpstr>
      <vt:lpstr>国語５年!Print_Area</vt:lpstr>
      <vt:lpstr>国語６年!Print_Area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Administrator</cp:lastModifiedBy>
  <cp:lastPrinted>2022-02-04T02:48:44Z</cp:lastPrinted>
  <dcterms:created xsi:type="dcterms:W3CDTF">2010-12-21T02:33:34Z</dcterms:created>
  <dcterms:modified xsi:type="dcterms:W3CDTF">2023-06-02T05:40:25Z</dcterms:modified>
</cp:coreProperties>
</file>